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0" yWindow="1140" windowWidth="14400" windowHeight="7360"/>
  </bookViews>
  <sheets>
    <sheet name="Sheet1" sheetId="4" r:id="rId1"/>
    <sheet name="Sheet2" sheetId="2" r:id="rId2"/>
    <sheet name="Sheet3" sheetId="3"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7" i="4" l="1"/>
  <c r="E57" i="4"/>
  <c r="E56" i="4"/>
  <c r="F56" i="4" s="1"/>
  <c r="F55" i="4"/>
  <c r="E55" i="4"/>
  <c r="E54" i="4"/>
  <c r="F54" i="4" s="1"/>
  <c r="F53" i="4"/>
  <c r="E53" i="4"/>
  <c r="E47" i="4"/>
  <c r="F47" i="4" s="1"/>
  <c r="F46" i="4"/>
  <c r="E46" i="4"/>
  <c r="E45" i="4"/>
  <c r="F45" i="4" s="1"/>
  <c r="F44" i="4"/>
  <c r="E44" i="4"/>
  <c r="E43" i="4"/>
  <c r="F43" i="4" s="1"/>
  <c r="E37" i="4"/>
  <c r="F37" i="4" s="1"/>
  <c r="F36" i="4"/>
  <c r="E36" i="4"/>
  <c r="E35" i="4"/>
  <c r="F35" i="4" s="1"/>
  <c r="F34" i="4"/>
  <c r="E34" i="4"/>
  <c r="E33" i="4"/>
  <c r="F33" i="4" s="1"/>
  <c r="F38" i="4" s="1"/>
  <c r="F27" i="4"/>
  <c r="E27" i="4"/>
  <c r="E26" i="4"/>
  <c r="F26" i="4" s="1"/>
  <c r="F25" i="4"/>
  <c r="E25" i="4"/>
  <c r="E24" i="4"/>
  <c r="F24" i="4" s="1"/>
  <c r="F23" i="4"/>
  <c r="E23" i="4"/>
  <c r="F17" i="4"/>
  <c r="E17" i="4"/>
  <c r="E16" i="4"/>
  <c r="F16" i="4" s="1"/>
  <c r="F15" i="4"/>
  <c r="E15" i="4"/>
  <c r="E14" i="4"/>
  <c r="F14" i="4" s="1"/>
  <c r="F13" i="4"/>
  <c r="E13" i="4"/>
  <c r="E7" i="4"/>
  <c r="F7" i="4" s="1"/>
  <c r="F6" i="4"/>
  <c r="E6" i="4"/>
  <c r="E5" i="4"/>
  <c r="F5" i="4" s="1"/>
  <c r="F4" i="4"/>
  <c r="E4" i="4"/>
  <c r="E3" i="4"/>
  <c r="F3" i="4" s="1"/>
  <c r="F48" i="4" l="1"/>
  <c r="F58" i="4"/>
  <c r="F8" i="4"/>
  <c r="F18" i="4"/>
  <c r="F28" i="4"/>
</calcChain>
</file>

<file path=xl/sharedStrings.xml><?xml version="1.0" encoding="utf-8"?>
<sst xmlns="http://schemas.openxmlformats.org/spreadsheetml/2006/main" count="164" uniqueCount="67">
  <si>
    <t>Strategic fit</t>
  </si>
  <si>
    <t>Clinical Risk/Safety</t>
  </si>
  <si>
    <t>Estates Risk</t>
  </si>
  <si>
    <t>Quality</t>
  </si>
  <si>
    <t xml:space="preserve">Financial </t>
  </si>
  <si>
    <t>Option 1</t>
  </si>
  <si>
    <t>total</t>
  </si>
  <si>
    <t>Option 2</t>
  </si>
  <si>
    <t>Indicators</t>
  </si>
  <si>
    <t>How well does the project fit within the Organisational /Divisional Strategy?</t>
  </si>
  <si>
    <t>What is the level of estates risk being adressed?</t>
  </si>
  <si>
    <t>How much does the project contribute to the patietn quality of care?</t>
  </si>
  <si>
    <t>How likely is the project to be affordable/earn an acceptable rate of return</t>
  </si>
  <si>
    <t>Criterion</t>
  </si>
  <si>
    <t>What is the level of clinical risk being addressed?</t>
  </si>
  <si>
    <t>Weighted score</t>
  </si>
  <si>
    <t>Risk Scoring (out of 5)</t>
  </si>
  <si>
    <t>Weighting (out of 5)</t>
  </si>
  <si>
    <t>How much does the project contribute to the patient quality of care?</t>
  </si>
  <si>
    <t xml:space="preserve">Score person 1
</t>
  </si>
  <si>
    <t xml:space="preserve">person 2
</t>
  </si>
  <si>
    <t xml:space="preserve">person 4
</t>
  </si>
  <si>
    <t>Person 3</t>
  </si>
  <si>
    <t xml:space="preserve">Person 2
</t>
  </si>
  <si>
    <t xml:space="preserve">Person 4
</t>
  </si>
  <si>
    <t xml:space="preserve">Comments
</t>
  </si>
  <si>
    <t xml:space="preserve">Risk Scoring </t>
  </si>
  <si>
    <t xml:space="preserve">person 3
</t>
  </si>
  <si>
    <t xml:space="preserve">Person 3
</t>
  </si>
  <si>
    <t>Score Person 1
(Out of 5)</t>
  </si>
  <si>
    <t>Score person 1
(Out of 5)</t>
  </si>
  <si>
    <t>Would not align to the Trust’s strategic direction in terms of the Royal site concentrating on cancer services.   
The merger strategy was based on integration of services to improve patient care across the region.  If Breast were to continue as is the current challenges would be exacerbated.</t>
  </si>
  <si>
    <t>Lack of theatre staff at AUH would continue to put stresses on the service – mainly emergency patients operated on at Aintree Site 
Radioisotope is created at the Royal site, thus has to be transferred to the AUH site Prevents cancer patients being operated on before 10 am on the AUH site</t>
  </si>
  <si>
    <t xml:space="preserve">Cancer at Royal site – only a very few non cancer procedures – most benign resections undertake radiologically 
Only other ‘benign ‘cases would be cosmetic cases which will be old cancer patients or prophylactic genetic mastectomies ( would need all the cosmetic equipment ) 
All complex cosmetic procedures will not be on same site – dual operating more difficult  if on two sites </t>
  </si>
  <si>
    <t xml:space="preserve">Doesn't make best use of staffing, theatre sessions and limits procurement/equipment opportunities.
There are opportunities to expand services in future i.e. provide support to Isle of Man patients. However, due to resource and estate in current model, this would be challenging if we “do nothing”. </t>
  </si>
  <si>
    <t>Better utilised theatre lists, ward space and theatre planning. The majority of Breast surgical activity is day case and the RLH site accomodates for this demand. Although, the diagnostic estate is small at AUH site which limits opportunities to expand in future if required.</t>
  </si>
  <si>
    <t>Similar to Option 1: this option does not align with wider Trust strategy to deliver cancer care on the RLH site</t>
  </si>
  <si>
    <t xml:space="preserve">No designated ward for Breast patients in current setup, therefore the estate is not fit for purpose to accomodate the required demand for all breast surgery to be moved to AUH. </t>
  </si>
  <si>
    <t>Similar to option 2 - this option is aligned to the Trust strategy to focus cancer care on the RLH site &amp; integrated pathways in keeping with the proposed benefits of merging the trusts. However, diagnostic services will be taken away from the north of the city (where most of the demand is for the service)</t>
  </si>
  <si>
    <t>Estate space on the New RLH is limited, therefore expansion of current capacity to support demand would be a challenge.</t>
  </si>
  <si>
    <t>This model delivers value for money in terms of capital and the benefits associated with the deliverables such as LOS, increased theatre planning, reduction in theatre cancellations and increased throughput of daycase patients
This option would benefit from economies of scale, due to only having one single site to procure equipment for. However, large investment is required to accomodate the space required for one Breat Unit.</t>
  </si>
  <si>
    <t>Option 6 - Everything at New RLH (Screening to stay at BG)</t>
  </si>
  <si>
    <t>This option would benefit from economies of scale with only having one single site to procure equipment for. However, large investment is required to accomodate the space required to support one Breast Unit.</t>
  </si>
  <si>
    <t>This option would require sizable increases to the diagnostic facilities and Elective Care Centre (ECC), as estate space is already limited compared with current demand.
Screening base further away on BG site ( already isolated )  - would need to facilitate large numbers of administrative staff</t>
  </si>
  <si>
    <t>Similar to option 5 - reduced clinical risk, as all staff groups (radiologists/radiographers/surgeons/administrative staff/anp’s/BCN) would be present on one dedicated Breast Unit to support and enhance care.
However, the move may risk losing staff who are already in high demand for the service and Trust alike.</t>
  </si>
  <si>
    <t>Option 5 - Everything at AUH (Screening to stay at BG)</t>
  </si>
  <si>
    <t>Benefits to having all staff groups (radiologists/radiographers/surgeons/administrative staff/anp’s/BCN) on one breast Unit. However, Breast don't have the demand to occupy a self contained ward and would need to share, thus increasing risks to IPC.
The move may also risk losing staff who are already in high demand for the service (and Trust alike).</t>
  </si>
  <si>
    <t>Similar to option 3 - this option is not aligned to the Trust strategy to focus cancer care on the RLH site. Furthermore, diagnostic services will be taken away from demand within the centre of the city</t>
  </si>
  <si>
    <t>The one site model is a positive (same pathways/staff collaboration) and AUH receives higher number of referrals (as well as better parking facilities). However, this removes Outpatients/Diagnostics from the centre of the city and removes links to cancer site, thus affecting equity of access and quality of care respectively.</t>
  </si>
  <si>
    <t>Similar to option 2 - this option creates more opportunities for collaboration (including research/Clatterbridge), thus inreasing quality, standards of best practice and and provides opportunities for research.
Similar to option 5 - The one site model has positives. However, this removes ease of access to Outpatients/Diagnostics services at AUH (which receives higher number of referrals), thus affecting equity of access and patient experience.</t>
  </si>
  <si>
    <t xml:space="preserve">Operating with two different pathways is not cost effective - i.e. duplicate equipment, staffing, procurement etc. </t>
  </si>
  <si>
    <t>This model would see the Breast service operating across 2 sites, which is a dilution of capacity and duplicates estate demand. The New Royal Liverpool site has been designed to accommodate all day case and ward capacity requirements for service.</t>
  </si>
  <si>
    <t>Same as option 1 - This model would see the Breast service operating across 2 sites, which is a dilution of capacity and duplicates estate demand. The New Royal Liverpool site has been designed to accommodate all day case and ward capacity requirements for service.</t>
  </si>
  <si>
    <t>Although higher quality cancer care will be delivered on the RLH site, a split site would create a disjointed service and provide no benefits to patient access (geographically) whether they are north or south of the city</t>
  </si>
  <si>
    <t xml:space="preserve">Same as continued split site operating but worse as no benefits of one site operating and needing cosmetic facilities/equipment in both operating sites </t>
  </si>
  <si>
    <t>Although this serves both north and south Liverpool patients nearer home (as well as Southport and Ormskirk patients) - the disparate nature of service delivery reduces collaboration and creates inequity in service ( e.g. community FU only at Aintree site, Reconstruction support greater at Royal site, more research at royal site, more surgical practitioners at royal site)</t>
  </si>
  <si>
    <t xml:space="preserve">One clinical pathway offering treatment for benign and cancer patients on one defined footprint, thus increasing throughput, effectivness and collaboration on a dedicated cancer site.
Access to RLH devolved pre op model which could be used for all breast patients </t>
  </si>
  <si>
    <t>Model is based on the strategic alignment for cancer care within the trust thus keeping with the proposed benefits of merging the trusts
The split site diagnostics also maintains equity of access to both north and south Liverpool patients
Cancer service would be near Clatterbridge, 
Cancer research is over at RLH</t>
  </si>
  <si>
    <t>This model delivers the most value for money in terms of capital and the benefits associated with the deliverables such as LOS, reduction in theatre cancellations, best use of thearte lists and increased throughput of daycase patients. This also reduces costs in terms of equipment and procurement for the service.</t>
  </si>
  <si>
    <t>Although this option supports one clinical pathway for all cancer patients and surgical breast patients - there is no designated Breast ward on the AUH site and links to cancer support services are geographically displaced. Theatre support is not as readily available on the AUH site.</t>
  </si>
  <si>
    <t>Similar to option 2 - this model delivers value for money by operating and delivering the service on one site. However, investement would be required on the Aintree site to facilitate RDC and additional theatre practitioners</t>
  </si>
  <si>
    <t>This option creates more opportunities for surgical collaboration on one site, inreasing quality standards, surgical support, efficiencies and opportunities to share best practice. Cancer patients are also close to Clatterbridge.
This option should also reduce wait times for operations, as the Radioisotope is created at the Royal site.
As above, this also serves both north and south Liverpool patients nearer their home for diagnostics, FU, surveillance FU.</t>
  </si>
  <si>
    <t xml:space="preserve">Similar advantages to option 2, however;
There will be delays in cancer surgery (transfer of radioisotope from RLH) 
Cancer Patients are not as close to Clatterbridge cancer site 
Smaller Day Case Centre at Aintree less easy to support 6 – 8 breast patients a day </t>
  </si>
  <si>
    <t>Option 4 - Split in surgery – cancer at RLH, Non-cancer at AUH / OP &amp; Diagnostics remain at both sites (Screening to stay at BG)</t>
  </si>
  <si>
    <t xml:space="preserve">Option 3 - Surgery to AUH – Outpatients &amp; Diagnostics remain at both sites (Screening to stay at BG) </t>
  </si>
  <si>
    <t>Do nothing – Split in surgery / Outpatients &amp; Diagnostics at each site (Screening at BG)</t>
  </si>
  <si>
    <t>Surgery to New RLH – Outpatients &amp; Diagnostics remain at both sites (Screening to stay at BG)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</si>
</sst>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4"/>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0" borderId="0" xfId="0" applyFont="1"/>
    <xf numFmtId="0" fontId="3" fillId="3" borderId="0" xfId="0" applyFont="1" applyFill="1" applyBorder="1" applyAlignment="1">
      <alignment vertical="center"/>
    </xf>
    <xf numFmtId="0" fontId="2" fillId="4" borderId="1" xfId="0" applyFont="1" applyFill="1" applyBorder="1" applyAlignment="1">
      <alignment vertical="center" wrapText="1"/>
    </xf>
    <xf numFmtId="0" fontId="2" fillId="4" borderId="1" xfId="0" applyFont="1" applyFill="1" applyBorder="1" applyAlignment="1">
      <alignment horizontal="center" vertical="top" wrapText="1"/>
    </xf>
    <xf numFmtId="0" fontId="2" fillId="4" borderId="1" xfId="0" applyFont="1" applyFill="1" applyBorder="1" applyAlignment="1">
      <alignment vertical="center"/>
    </xf>
    <xf numFmtId="0" fontId="4" fillId="4" borderId="1" xfId="0" applyFont="1" applyFill="1" applyBorder="1" applyAlignment="1">
      <alignment vertical="center" wrapText="1"/>
    </xf>
    <xf numFmtId="0" fontId="0" fillId="0" borderId="1" xfId="0" applyBorder="1"/>
    <xf numFmtId="0" fontId="3" fillId="3" borderId="1" xfId="0" applyFont="1" applyFill="1" applyBorder="1" applyAlignment="1">
      <alignment vertical="center"/>
    </xf>
    <xf numFmtId="0" fontId="0" fillId="3" borderId="1" xfId="0" applyFill="1" applyBorder="1" applyAlignment="1">
      <alignment wrapText="1"/>
    </xf>
    <xf numFmtId="0" fontId="0" fillId="0" borderId="1" xfId="0" applyBorder="1" applyAlignment="1">
      <alignment vertical="center"/>
    </xf>
    <xf numFmtId="0" fontId="0" fillId="2" borderId="1" xfId="0" applyFill="1" applyBorder="1" applyAlignment="1">
      <alignment vertical="center"/>
    </xf>
    <xf numFmtId="0" fontId="0" fillId="0" borderId="1" xfId="0" applyBorder="1" applyAlignment="1">
      <alignment wrapText="1"/>
    </xf>
    <xf numFmtId="0" fontId="3" fillId="0" borderId="1" xfId="0" applyFont="1" applyBorder="1" applyAlignment="1">
      <alignment vertical="center"/>
    </xf>
    <xf numFmtId="0" fontId="2" fillId="4" borderId="1" xfId="0" applyFont="1" applyFill="1" applyBorder="1" applyAlignment="1">
      <alignment vertical="top"/>
    </xf>
    <xf numFmtId="0" fontId="3" fillId="3" borderId="1" xfId="0" applyFont="1" applyFill="1" applyBorder="1" applyAlignment="1">
      <alignment vertical="center" wrapText="1"/>
    </xf>
    <xf numFmtId="0" fontId="5" fillId="0" borderId="1" xfId="0" applyFont="1" applyBorder="1" applyAlignment="1">
      <alignment wrapText="1"/>
    </xf>
    <xf numFmtId="0" fontId="0" fillId="2" borderId="1" xfId="0" applyNumberFormat="1" applyFill="1" applyBorder="1" applyAlignment="1">
      <alignment vertical="center"/>
    </xf>
    <xf numFmtId="0" fontId="2" fillId="4" borderId="1" xfId="0" applyFont="1" applyFill="1" applyBorder="1" applyAlignment="1">
      <alignment vertical="top" wrapText="1"/>
    </xf>
    <xf numFmtId="0" fontId="0" fillId="0" borderId="0" xfId="0" applyBorder="1"/>
    <xf numFmtId="0" fontId="0" fillId="0" borderId="0" xfId="0" applyBorder="1" applyAlignment="1">
      <alignment vertical="center"/>
    </xf>
    <xf numFmtId="0" fontId="3" fillId="0" borderId="0" xfId="0" applyFont="1" applyBorder="1" applyAlignment="1">
      <alignment vertical="center"/>
    </xf>
    <xf numFmtId="0" fontId="0" fillId="0" borderId="0"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8"/>
  <sheetViews>
    <sheetView tabSelected="1" topLeftCell="B1" zoomScale="80" zoomScaleNormal="80" workbookViewId="0">
      <selection activeCell="H6" sqref="H6"/>
    </sheetView>
  </sheetViews>
  <sheetFormatPr defaultRowHeight="14.5" x14ac:dyDescent="0.35"/>
  <cols>
    <col min="2" max="2" width="16.54296875" bestFit="1" customWidth="1"/>
    <col min="3" max="3" width="25.54296875" customWidth="1"/>
    <col min="4" max="6" width="10.453125" customWidth="1"/>
    <col min="8" max="8" width="10.1796875" customWidth="1"/>
    <col min="12" max="12" width="90.453125" customWidth="1"/>
    <col min="13" max="13" width="29.90625" customWidth="1"/>
  </cols>
  <sheetData>
    <row r="1" spans="2:12" x14ac:dyDescent="0.35">
      <c r="B1" s="1" t="s">
        <v>5</v>
      </c>
      <c r="C1" s="1" t="s">
        <v>65</v>
      </c>
    </row>
    <row r="2" spans="2:12" ht="43.5" x14ac:dyDescent="0.35">
      <c r="B2" s="14" t="s">
        <v>13</v>
      </c>
      <c r="C2" s="14" t="s">
        <v>8</v>
      </c>
      <c r="D2" s="18" t="s">
        <v>17</v>
      </c>
      <c r="E2" s="18" t="s">
        <v>26</v>
      </c>
      <c r="F2" s="18" t="s">
        <v>15</v>
      </c>
      <c r="G2" s="7"/>
      <c r="H2" s="4" t="s">
        <v>30</v>
      </c>
      <c r="I2" s="4" t="s">
        <v>23</v>
      </c>
      <c r="J2" s="4" t="s">
        <v>22</v>
      </c>
      <c r="K2" s="4" t="s">
        <v>24</v>
      </c>
      <c r="L2" s="4" t="s">
        <v>25</v>
      </c>
    </row>
    <row r="3" spans="2:12" ht="58" x14ac:dyDescent="0.35">
      <c r="B3" s="8" t="s">
        <v>0</v>
      </c>
      <c r="C3" s="9" t="s">
        <v>9</v>
      </c>
      <c r="D3" s="10">
        <v>2</v>
      </c>
      <c r="E3" s="11">
        <f>H3+I3+J3+K3</f>
        <v>7</v>
      </c>
      <c r="F3" s="10">
        <f>D3*E3</f>
        <v>14</v>
      </c>
      <c r="G3" s="7"/>
      <c r="H3" s="10">
        <v>3</v>
      </c>
      <c r="I3" s="10">
        <v>2</v>
      </c>
      <c r="J3" s="10">
        <v>2</v>
      </c>
      <c r="K3" s="10"/>
      <c r="L3" s="12" t="s">
        <v>31</v>
      </c>
    </row>
    <row r="4" spans="2:12" ht="58" x14ac:dyDescent="0.35">
      <c r="B4" s="15" t="s">
        <v>1</v>
      </c>
      <c r="C4" s="9" t="s">
        <v>14</v>
      </c>
      <c r="D4" s="10">
        <v>5</v>
      </c>
      <c r="E4" s="11">
        <f>H4+I4+J4+K4</f>
        <v>8</v>
      </c>
      <c r="F4" s="10">
        <f>D4*E4</f>
        <v>40</v>
      </c>
      <c r="G4" s="7"/>
      <c r="H4" s="7">
        <v>3</v>
      </c>
      <c r="I4" s="7">
        <v>3</v>
      </c>
      <c r="J4" s="7">
        <v>2</v>
      </c>
      <c r="K4" s="7"/>
      <c r="L4" s="12" t="s">
        <v>32</v>
      </c>
    </row>
    <row r="5" spans="2:12" ht="43.5" x14ac:dyDescent="0.35">
      <c r="B5" s="8" t="s">
        <v>2</v>
      </c>
      <c r="C5" s="9" t="s">
        <v>10</v>
      </c>
      <c r="D5" s="10">
        <v>1</v>
      </c>
      <c r="E5" s="11">
        <f>H5+I5+J5+K5</f>
        <v>7</v>
      </c>
      <c r="F5" s="10">
        <f t="shared" ref="F5:F7" si="0">D5*E5</f>
        <v>7</v>
      </c>
      <c r="G5" s="7"/>
      <c r="H5" s="7">
        <v>3</v>
      </c>
      <c r="I5" s="7">
        <v>2</v>
      </c>
      <c r="J5" s="7">
        <v>2</v>
      </c>
      <c r="K5" s="7"/>
      <c r="L5" s="12" t="s">
        <v>51</v>
      </c>
    </row>
    <row r="6" spans="2:12" ht="58" x14ac:dyDescent="0.35">
      <c r="B6" s="8" t="s">
        <v>3</v>
      </c>
      <c r="C6" s="9" t="s">
        <v>11</v>
      </c>
      <c r="D6" s="10">
        <v>3</v>
      </c>
      <c r="E6" s="11">
        <f>H6+I6+J6+K6</f>
        <v>8</v>
      </c>
      <c r="F6" s="10">
        <f t="shared" si="0"/>
        <v>24</v>
      </c>
      <c r="G6" s="7"/>
      <c r="H6" s="7">
        <v>3</v>
      </c>
      <c r="I6" s="7">
        <v>3</v>
      </c>
      <c r="J6" s="7">
        <v>2</v>
      </c>
      <c r="K6" s="7"/>
      <c r="L6" s="12" t="s">
        <v>55</v>
      </c>
    </row>
    <row r="7" spans="2:12" ht="43.5" x14ac:dyDescent="0.35">
      <c r="B7" s="8" t="s">
        <v>4</v>
      </c>
      <c r="C7" s="9" t="s">
        <v>12</v>
      </c>
      <c r="D7" s="10">
        <v>4</v>
      </c>
      <c r="E7" s="11">
        <f>H7+I7+J7+K7</f>
        <v>8</v>
      </c>
      <c r="F7" s="10">
        <f t="shared" si="0"/>
        <v>32</v>
      </c>
      <c r="G7" s="7"/>
      <c r="H7" s="7">
        <v>4</v>
      </c>
      <c r="I7" s="7">
        <v>2</v>
      </c>
      <c r="J7" s="7">
        <v>2</v>
      </c>
      <c r="K7" s="7"/>
      <c r="L7" s="16" t="s">
        <v>34</v>
      </c>
    </row>
    <row r="8" spans="2:12" x14ac:dyDescent="0.35">
      <c r="B8" s="7"/>
      <c r="C8" s="7"/>
      <c r="D8" s="10"/>
      <c r="E8" s="13" t="s">
        <v>6</v>
      </c>
      <c r="F8" s="13">
        <f>SUM(F3:F7)</f>
        <v>117</v>
      </c>
      <c r="G8" s="7"/>
      <c r="H8" s="7"/>
      <c r="I8" s="7"/>
      <c r="J8" s="7"/>
      <c r="K8" s="7"/>
      <c r="L8" s="7"/>
    </row>
    <row r="11" spans="2:12" x14ac:dyDescent="0.35">
      <c r="B11" s="7" t="s">
        <v>7</v>
      </c>
      <c r="C11" s="7" t="s">
        <v>66</v>
      </c>
      <c r="D11" s="7"/>
      <c r="E11" s="7"/>
      <c r="F11" s="7"/>
      <c r="G11" s="7"/>
      <c r="H11" s="7"/>
      <c r="I11" s="7"/>
      <c r="J11" s="7"/>
      <c r="K11" s="7"/>
      <c r="L11" s="7"/>
    </row>
    <row r="12" spans="2:12" ht="43.5" x14ac:dyDescent="0.35">
      <c r="B12" s="5" t="s">
        <v>13</v>
      </c>
      <c r="C12" s="5" t="s">
        <v>8</v>
      </c>
      <c r="D12" s="6" t="s">
        <v>17</v>
      </c>
      <c r="E12" s="6" t="s">
        <v>16</v>
      </c>
      <c r="F12" s="6" t="s">
        <v>15</v>
      </c>
      <c r="G12" s="7"/>
      <c r="H12" s="18" t="s">
        <v>19</v>
      </c>
      <c r="I12" s="18" t="s">
        <v>20</v>
      </c>
      <c r="J12" s="18" t="s">
        <v>27</v>
      </c>
      <c r="K12" s="18" t="s">
        <v>21</v>
      </c>
      <c r="L12" s="4" t="s">
        <v>25</v>
      </c>
    </row>
    <row r="13" spans="2:12" ht="72.5" x14ac:dyDescent="0.35">
      <c r="B13" s="8" t="s">
        <v>0</v>
      </c>
      <c r="C13" s="9" t="s">
        <v>9</v>
      </c>
      <c r="D13" s="10">
        <v>2</v>
      </c>
      <c r="E13" s="11">
        <f>H13+I13+J13+K13</f>
        <v>14</v>
      </c>
      <c r="F13" s="10">
        <f>D13*E13</f>
        <v>28</v>
      </c>
      <c r="G13" s="7"/>
      <c r="H13" s="7">
        <v>5</v>
      </c>
      <c r="I13" s="7">
        <v>4</v>
      </c>
      <c r="J13" s="7">
        <v>5</v>
      </c>
      <c r="K13" s="7"/>
      <c r="L13" s="12" t="s">
        <v>57</v>
      </c>
    </row>
    <row r="14" spans="2:12" ht="43.5" x14ac:dyDescent="0.35">
      <c r="B14" s="8" t="s">
        <v>1</v>
      </c>
      <c r="C14" s="9" t="s">
        <v>14</v>
      </c>
      <c r="D14" s="10">
        <v>5</v>
      </c>
      <c r="E14" s="11">
        <f>H14+I14+J14+K14</f>
        <v>12</v>
      </c>
      <c r="F14" s="10">
        <f t="shared" ref="F14:F17" si="1">D14*E14</f>
        <v>60</v>
      </c>
      <c r="G14" s="7"/>
      <c r="H14" s="7">
        <v>4</v>
      </c>
      <c r="I14" s="7">
        <v>4</v>
      </c>
      <c r="J14" s="7">
        <v>4</v>
      </c>
      <c r="K14" s="7"/>
      <c r="L14" s="12" t="s">
        <v>56</v>
      </c>
    </row>
    <row r="15" spans="2:12" ht="43.5" x14ac:dyDescent="0.35">
      <c r="B15" s="8" t="s">
        <v>2</v>
      </c>
      <c r="C15" s="9" t="s">
        <v>10</v>
      </c>
      <c r="D15" s="10">
        <v>1</v>
      </c>
      <c r="E15" s="11">
        <f t="shared" ref="E15:E17" si="2">H15+I15+J15+K15</f>
        <v>9</v>
      </c>
      <c r="F15" s="10">
        <f t="shared" si="1"/>
        <v>9</v>
      </c>
      <c r="G15" s="7"/>
      <c r="H15" s="7">
        <v>3</v>
      </c>
      <c r="I15" s="7">
        <v>3</v>
      </c>
      <c r="J15" s="7">
        <v>3</v>
      </c>
      <c r="K15" s="7"/>
      <c r="L15" s="12" t="s">
        <v>35</v>
      </c>
    </row>
    <row r="16" spans="2:12" ht="87" x14ac:dyDescent="0.35">
      <c r="B16" s="8" t="s">
        <v>3</v>
      </c>
      <c r="C16" s="9" t="s">
        <v>18</v>
      </c>
      <c r="D16" s="10">
        <v>3</v>
      </c>
      <c r="E16" s="11">
        <f t="shared" si="2"/>
        <v>12</v>
      </c>
      <c r="F16" s="10">
        <f t="shared" si="1"/>
        <v>36</v>
      </c>
      <c r="G16" s="7"/>
      <c r="H16" s="7">
        <v>4</v>
      </c>
      <c r="I16" s="7">
        <v>4</v>
      </c>
      <c r="J16" s="7">
        <v>4</v>
      </c>
      <c r="K16" s="7"/>
      <c r="L16" s="12" t="s">
        <v>61</v>
      </c>
    </row>
    <row r="17" spans="2:12" ht="58" x14ac:dyDescent="0.35">
      <c r="B17" s="8" t="s">
        <v>4</v>
      </c>
      <c r="C17" s="9" t="s">
        <v>12</v>
      </c>
      <c r="D17" s="10">
        <v>4</v>
      </c>
      <c r="E17" s="11">
        <f t="shared" si="2"/>
        <v>12</v>
      </c>
      <c r="F17" s="10">
        <f t="shared" si="1"/>
        <v>48</v>
      </c>
      <c r="G17" s="7"/>
      <c r="H17" s="7">
        <v>4</v>
      </c>
      <c r="I17" s="7">
        <v>4</v>
      </c>
      <c r="J17" s="7">
        <v>4</v>
      </c>
      <c r="K17" s="7"/>
      <c r="L17" s="12" t="s">
        <v>58</v>
      </c>
    </row>
    <row r="18" spans="2:12" x14ac:dyDescent="0.35">
      <c r="B18" s="7"/>
      <c r="C18" s="7"/>
      <c r="D18" s="10"/>
      <c r="E18" s="13" t="s">
        <v>6</v>
      </c>
      <c r="F18" s="13">
        <f>SUM(F13:F17)</f>
        <v>181</v>
      </c>
      <c r="G18" s="7"/>
      <c r="H18" s="7"/>
      <c r="I18" s="7"/>
      <c r="J18" s="7"/>
      <c r="K18" s="7"/>
      <c r="L18" s="7"/>
    </row>
    <row r="19" spans="2:12" x14ac:dyDescent="0.35">
      <c r="B19" s="2"/>
    </row>
    <row r="20" spans="2:12" x14ac:dyDescent="0.35">
      <c r="B20" s="2"/>
    </row>
    <row r="21" spans="2:12" x14ac:dyDescent="0.35">
      <c r="B21" s="8" t="s">
        <v>64</v>
      </c>
      <c r="C21" s="7"/>
      <c r="D21" s="7"/>
      <c r="E21" s="7"/>
      <c r="F21" s="7"/>
      <c r="G21" s="7"/>
      <c r="H21" s="7"/>
      <c r="I21" s="7"/>
      <c r="J21" s="7"/>
      <c r="K21" s="7"/>
      <c r="L21" s="7"/>
    </row>
    <row r="22" spans="2:12" ht="43.5" x14ac:dyDescent="0.35">
      <c r="B22" s="14" t="s">
        <v>13</v>
      </c>
      <c r="C22" s="14" t="s">
        <v>8</v>
      </c>
      <c r="D22" s="18" t="s">
        <v>17</v>
      </c>
      <c r="E22" s="18" t="s">
        <v>26</v>
      </c>
      <c r="F22" s="18" t="s">
        <v>15</v>
      </c>
      <c r="G22" s="7"/>
      <c r="H22" s="3" t="s">
        <v>29</v>
      </c>
      <c r="I22" s="3" t="s">
        <v>23</v>
      </c>
      <c r="J22" s="3" t="s">
        <v>28</v>
      </c>
      <c r="K22" s="3" t="s">
        <v>24</v>
      </c>
      <c r="L22" s="4" t="s">
        <v>25</v>
      </c>
    </row>
    <row r="23" spans="2:12" ht="43.5" x14ac:dyDescent="0.35">
      <c r="B23" s="8" t="s">
        <v>0</v>
      </c>
      <c r="C23" s="9" t="s">
        <v>9</v>
      </c>
      <c r="D23" s="10">
        <v>2</v>
      </c>
      <c r="E23" s="17">
        <f>H23+I23+J23+K23</f>
        <v>6</v>
      </c>
      <c r="F23" s="10">
        <f>D23*E23</f>
        <v>12</v>
      </c>
      <c r="G23" s="7"/>
      <c r="H23" s="7">
        <v>3</v>
      </c>
      <c r="I23" s="7">
        <v>2</v>
      </c>
      <c r="J23" s="7">
        <v>1</v>
      </c>
      <c r="K23" s="7"/>
      <c r="L23" s="12" t="s">
        <v>36</v>
      </c>
    </row>
    <row r="24" spans="2:12" ht="43.5" x14ac:dyDescent="0.35">
      <c r="B24" s="8" t="s">
        <v>1</v>
      </c>
      <c r="C24" s="9" t="s">
        <v>14</v>
      </c>
      <c r="D24" s="10">
        <v>5</v>
      </c>
      <c r="E24" s="17">
        <f t="shared" ref="E24:E27" si="3">H24+I24+J24+K24</f>
        <v>10</v>
      </c>
      <c r="F24" s="10">
        <f t="shared" ref="F24:F27" si="4">D24*E24</f>
        <v>50</v>
      </c>
      <c r="G24" s="7"/>
      <c r="H24" s="7">
        <v>3</v>
      </c>
      <c r="I24" s="7">
        <v>4</v>
      </c>
      <c r="J24" s="7">
        <v>3</v>
      </c>
      <c r="K24" s="7"/>
      <c r="L24" s="12" t="s">
        <v>59</v>
      </c>
    </row>
    <row r="25" spans="2:12" ht="29" x14ac:dyDescent="0.35">
      <c r="B25" s="8" t="s">
        <v>2</v>
      </c>
      <c r="C25" s="9" t="s">
        <v>10</v>
      </c>
      <c r="D25" s="10">
        <v>1</v>
      </c>
      <c r="E25" s="17">
        <f t="shared" si="3"/>
        <v>10</v>
      </c>
      <c r="F25" s="10">
        <f t="shared" si="4"/>
        <v>10</v>
      </c>
      <c r="G25" s="7"/>
      <c r="H25" s="7">
        <v>3</v>
      </c>
      <c r="I25" s="7">
        <v>4</v>
      </c>
      <c r="J25" s="7">
        <v>3</v>
      </c>
      <c r="K25" s="7"/>
      <c r="L25" s="12" t="s">
        <v>37</v>
      </c>
    </row>
    <row r="26" spans="2:12" ht="58" x14ac:dyDescent="0.35">
      <c r="B26" s="8" t="s">
        <v>3</v>
      </c>
      <c r="C26" s="9" t="s">
        <v>18</v>
      </c>
      <c r="D26" s="10">
        <v>3</v>
      </c>
      <c r="E26" s="17">
        <f t="shared" si="3"/>
        <v>10</v>
      </c>
      <c r="F26" s="10">
        <f t="shared" si="4"/>
        <v>30</v>
      </c>
      <c r="G26" s="7"/>
      <c r="H26" s="7">
        <v>3</v>
      </c>
      <c r="I26" s="7">
        <v>4</v>
      </c>
      <c r="J26" s="7">
        <v>3</v>
      </c>
      <c r="K26" s="7"/>
      <c r="L26" s="12" t="s">
        <v>62</v>
      </c>
    </row>
    <row r="27" spans="2:12" ht="43.5" x14ac:dyDescent="0.35">
      <c r="B27" s="8" t="s">
        <v>4</v>
      </c>
      <c r="C27" s="9" t="s">
        <v>12</v>
      </c>
      <c r="D27" s="10">
        <v>4</v>
      </c>
      <c r="E27" s="17">
        <f t="shared" si="3"/>
        <v>11</v>
      </c>
      <c r="F27" s="10">
        <f t="shared" si="4"/>
        <v>44</v>
      </c>
      <c r="G27" s="7"/>
      <c r="H27" s="7">
        <v>4</v>
      </c>
      <c r="I27" s="7">
        <v>4</v>
      </c>
      <c r="J27" s="7">
        <v>3</v>
      </c>
      <c r="K27" s="7"/>
      <c r="L27" s="12" t="s">
        <v>60</v>
      </c>
    </row>
    <row r="28" spans="2:12" x14ac:dyDescent="0.35">
      <c r="B28" s="7"/>
      <c r="C28" s="7"/>
      <c r="D28" s="10"/>
      <c r="E28" s="13" t="s">
        <v>6</v>
      </c>
      <c r="F28" s="13">
        <f>SUM(F23:F27)</f>
        <v>146</v>
      </c>
      <c r="G28" s="7"/>
      <c r="H28" s="7"/>
      <c r="I28" s="7"/>
      <c r="J28" s="7"/>
      <c r="K28" s="7"/>
      <c r="L28" s="12"/>
    </row>
    <row r="29" spans="2:12" x14ac:dyDescent="0.35">
      <c r="B29" s="19"/>
      <c r="C29" s="19"/>
      <c r="D29" s="20"/>
      <c r="E29" s="21"/>
      <c r="F29" s="21"/>
      <c r="G29" s="19"/>
      <c r="H29" s="19"/>
      <c r="I29" s="19"/>
      <c r="J29" s="19"/>
      <c r="K29" s="19"/>
      <c r="L29" s="22"/>
    </row>
    <row r="31" spans="2:12" x14ac:dyDescent="0.35">
      <c r="B31" s="8" t="s">
        <v>63</v>
      </c>
      <c r="C31" s="7"/>
      <c r="D31" s="7"/>
      <c r="E31" s="7"/>
      <c r="F31" s="7"/>
      <c r="G31" s="7"/>
      <c r="H31" s="7"/>
      <c r="I31" s="7"/>
      <c r="J31" s="7"/>
      <c r="K31" s="7"/>
      <c r="L31" s="7"/>
    </row>
    <row r="32" spans="2:12" ht="43.5" x14ac:dyDescent="0.35">
      <c r="B32" s="14" t="s">
        <v>13</v>
      </c>
      <c r="C32" s="14" t="s">
        <v>8</v>
      </c>
      <c r="D32" s="18" t="s">
        <v>17</v>
      </c>
      <c r="E32" s="18" t="s">
        <v>26</v>
      </c>
      <c r="F32" s="18" t="s">
        <v>15</v>
      </c>
      <c r="G32" s="7"/>
      <c r="H32" s="3" t="s">
        <v>29</v>
      </c>
      <c r="I32" s="3" t="s">
        <v>23</v>
      </c>
      <c r="J32" s="3" t="s">
        <v>28</v>
      </c>
      <c r="K32" s="3" t="s">
        <v>24</v>
      </c>
      <c r="L32" s="4" t="s">
        <v>25</v>
      </c>
    </row>
    <row r="33" spans="2:12" ht="72.5" x14ac:dyDescent="0.35">
      <c r="B33" s="8" t="s">
        <v>0</v>
      </c>
      <c r="C33" s="9" t="s">
        <v>9</v>
      </c>
      <c r="D33" s="10">
        <v>2</v>
      </c>
      <c r="E33" s="17">
        <f>H33+I33+J33+K33</f>
        <v>12</v>
      </c>
      <c r="F33" s="10">
        <f>D33*E33</f>
        <v>24</v>
      </c>
      <c r="G33" s="7"/>
      <c r="H33" s="7">
        <v>4</v>
      </c>
      <c r="I33" s="7">
        <v>4</v>
      </c>
      <c r="J33" s="7">
        <v>4</v>
      </c>
      <c r="K33" s="7"/>
      <c r="L33" s="12" t="s">
        <v>33</v>
      </c>
    </row>
    <row r="34" spans="2:12" ht="29" x14ac:dyDescent="0.35">
      <c r="B34" s="8" t="s">
        <v>1</v>
      </c>
      <c r="C34" s="9" t="s">
        <v>14</v>
      </c>
      <c r="D34" s="10">
        <v>5</v>
      </c>
      <c r="E34" s="17">
        <f t="shared" ref="E34:E37" si="5">H34+I34+J34+K34</f>
        <v>7</v>
      </c>
      <c r="F34" s="10">
        <f t="shared" ref="F34:F37" si="6">D34*E34</f>
        <v>35</v>
      </c>
      <c r="G34" s="7"/>
      <c r="H34" s="7">
        <v>2</v>
      </c>
      <c r="I34" s="7">
        <v>3</v>
      </c>
      <c r="J34" s="7">
        <v>2</v>
      </c>
      <c r="K34" s="7"/>
      <c r="L34" s="12" t="s">
        <v>54</v>
      </c>
    </row>
    <row r="35" spans="2:12" ht="43.5" x14ac:dyDescent="0.35">
      <c r="B35" s="8" t="s">
        <v>2</v>
      </c>
      <c r="C35" s="9" t="s">
        <v>10</v>
      </c>
      <c r="D35" s="10">
        <v>1</v>
      </c>
      <c r="E35" s="17">
        <f t="shared" si="5"/>
        <v>9</v>
      </c>
      <c r="F35" s="10">
        <f t="shared" si="6"/>
        <v>9</v>
      </c>
      <c r="G35" s="7"/>
      <c r="H35" s="7">
        <v>3</v>
      </c>
      <c r="I35" s="7">
        <v>3</v>
      </c>
      <c r="J35" s="7">
        <v>3</v>
      </c>
      <c r="K35" s="7"/>
      <c r="L35" s="12" t="s">
        <v>52</v>
      </c>
    </row>
    <row r="36" spans="2:12" ht="43.5" x14ac:dyDescent="0.35">
      <c r="B36" s="8" t="s">
        <v>3</v>
      </c>
      <c r="C36" s="9" t="s">
        <v>18</v>
      </c>
      <c r="D36" s="10">
        <v>3</v>
      </c>
      <c r="E36" s="17">
        <f t="shared" si="5"/>
        <v>8</v>
      </c>
      <c r="F36" s="10">
        <f t="shared" si="6"/>
        <v>24</v>
      </c>
      <c r="G36" s="7"/>
      <c r="H36" s="7">
        <v>2</v>
      </c>
      <c r="I36" s="7">
        <v>3</v>
      </c>
      <c r="J36" s="7">
        <v>3</v>
      </c>
      <c r="K36" s="7"/>
      <c r="L36" s="12" t="s">
        <v>53</v>
      </c>
    </row>
    <row r="37" spans="2:12" ht="43.5" x14ac:dyDescent="0.35">
      <c r="B37" s="8" t="s">
        <v>4</v>
      </c>
      <c r="C37" s="9" t="s">
        <v>12</v>
      </c>
      <c r="D37" s="10">
        <v>4</v>
      </c>
      <c r="E37" s="17">
        <f t="shared" si="5"/>
        <v>10</v>
      </c>
      <c r="F37" s="10">
        <f t="shared" si="6"/>
        <v>40</v>
      </c>
      <c r="G37" s="7"/>
      <c r="H37" s="7">
        <v>3</v>
      </c>
      <c r="I37" s="7">
        <v>4</v>
      </c>
      <c r="J37" s="7">
        <v>3</v>
      </c>
      <c r="K37" s="7"/>
      <c r="L37" s="12" t="s">
        <v>50</v>
      </c>
    </row>
    <row r="38" spans="2:12" x14ac:dyDescent="0.35">
      <c r="B38" s="7"/>
      <c r="C38" s="7"/>
      <c r="D38" s="10"/>
      <c r="E38" s="13" t="s">
        <v>6</v>
      </c>
      <c r="F38" s="13">
        <f>SUM(F33:F37)</f>
        <v>132</v>
      </c>
      <c r="G38" s="7"/>
      <c r="H38" s="7"/>
      <c r="I38" s="7"/>
      <c r="J38" s="7"/>
      <c r="K38" s="7"/>
      <c r="L38" s="12"/>
    </row>
    <row r="41" spans="2:12" x14ac:dyDescent="0.35">
      <c r="B41" s="8" t="s">
        <v>45</v>
      </c>
      <c r="C41" s="7"/>
      <c r="D41" s="7"/>
      <c r="E41" s="7"/>
      <c r="F41" s="7"/>
      <c r="G41" s="7"/>
      <c r="H41" s="7"/>
      <c r="I41" s="7"/>
      <c r="J41" s="7"/>
      <c r="K41" s="7"/>
      <c r="L41" s="7"/>
    </row>
    <row r="42" spans="2:12" ht="43.5" x14ac:dyDescent="0.35">
      <c r="B42" s="14" t="s">
        <v>13</v>
      </c>
      <c r="C42" s="14" t="s">
        <v>8</v>
      </c>
      <c r="D42" s="18" t="s">
        <v>17</v>
      </c>
      <c r="E42" s="18" t="s">
        <v>26</v>
      </c>
      <c r="F42" s="18" t="s">
        <v>15</v>
      </c>
      <c r="G42" s="7"/>
      <c r="H42" s="3" t="s">
        <v>29</v>
      </c>
      <c r="I42" s="3" t="s">
        <v>23</v>
      </c>
      <c r="J42" s="3" t="s">
        <v>28</v>
      </c>
      <c r="K42" s="3" t="s">
        <v>24</v>
      </c>
      <c r="L42" s="4" t="s">
        <v>25</v>
      </c>
    </row>
    <row r="43" spans="2:12" ht="43.5" x14ac:dyDescent="0.35">
      <c r="B43" s="8" t="s">
        <v>0</v>
      </c>
      <c r="C43" s="9" t="s">
        <v>9</v>
      </c>
      <c r="D43" s="10">
        <v>2</v>
      </c>
      <c r="E43" s="17">
        <f>H43+I43+J43+K43</f>
        <v>5</v>
      </c>
      <c r="F43" s="10">
        <f>D43*E43</f>
        <v>10</v>
      </c>
      <c r="G43" s="7"/>
      <c r="H43" s="7">
        <v>3</v>
      </c>
      <c r="I43" s="7">
        <v>1</v>
      </c>
      <c r="J43" s="7">
        <v>1</v>
      </c>
      <c r="K43" s="7"/>
      <c r="L43" s="12" t="s">
        <v>47</v>
      </c>
    </row>
    <row r="44" spans="2:12" ht="58" x14ac:dyDescent="0.35">
      <c r="B44" s="8" t="s">
        <v>1</v>
      </c>
      <c r="C44" s="9" t="s">
        <v>14</v>
      </c>
      <c r="D44" s="10">
        <v>5</v>
      </c>
      <c r="E44" s="17">
        <f t="shared" ref="E44:E47" si="7">H44+I44+J44+K44</f>
        <v>6</v>
      </c>
      <c r="F44" s="10">
        <f t="shared" ref="F44:F47" si="8">D44*E44</f>
        <v>30</v>
      </c>
      <c r="G44" s="7"/>
      <c r="H44" s="7">
        <v>2</v>
      </c>
      <c r="I44" s="7">
        <v>2</v>
      </c>
      <c r="J44" s="7">
        <v>2</v>
      </c>
      <c r="K44" s="7"/>
      <c r="L44" s="12" t="s">
        <v>46</v>
      </c>
    </row>
    <row r="45" spans="2:12" ht="58" x14ac:dyDescent="0.35">
      <c r="B45" s="8" t="s">
        <v>2</v>
      </c>
      <c r="C45" s="9" t="s">
        <v>10</v>
      </c>
      <c r="D45" s="10">
        <v>1</v>
      </c>
      <c r="E45" s="17">
        <f t="shared" si="7"/>
        <v>4</v>
      </c>
      <c r="F45" s="10">
        <f t="shared" si="8"/>
        <v>4</v>
      </c>
      <c r="G45" s="7"/>
      <c r="H45" s="7">
        <v>2</v>
      </c>
      <c r="I45" s="7">
        <v>1</v>
      </c>
      <c r="J45" s="7">
        <v>1</v>
      </c>
      <c r="K45" s="7"/>
      <c r="L45" s="12" t="s">
        <v>43</v>
      </c>
    </row>
    <row r="46" spans="2:12" ht="58" x14ac:dyDescent="0.35">
      <c r="B46" s="8" t="s">
        <v>3</v>
      </c>
      <c r="C46" s="9" t="s">
        <v>18</v>
      </c>
      <c r="D46" s="10">
        <v>3</v>
      </c>
      <c r="E46" s="17">
        <f t="shared" si="7"/>
        <v>9</v>
      </c>
      <c r="F46" s="10">
        <f t="shared" si="8"/>
        <v>27</v>
      </c>
      <c r="G46" s="7"/>
      <c r="H46" s="7">
        <v>4</v>
      </c>
      <c r="I46" s="7">
        <v>2</v>
      </c>
      <c r="J46" s="7">
        <v>3</v>
      </c>
      <c r="K46" s="7"/>
      <c r="L46" s="12" t="s">
        <v>48</v>
      </c>
    </row>
    <row r="47" spans="2:12" ht="43.5" x14ac:dyDescent="0.35">
      <c r="B47" s="8" t="s">
        <v>4</v>
      </c>
      <c r="C47" s="9" t="s">
        <v>12</v>
      </c>
      <c r="D47" s="10">
        <v>4</v>
      </c>
      <c r="E47" s="17">
        <f t="shared" si="7"/>
        <v>6</v>
      </c>
      <c r="F47" s="10">
        <f t="shared" si="8"/>
        <v>24</v>
      </c>
      <c r="G47" s="7"/>
      <c r="H47" s="7">
        <v>2</v>
      </c>
      <c r="I47" s="7">
        <v>2</v>
      </c>
      <c r="J47" s="7">
        <v>2</v>
      </c>
      <c r="K47" s="7"/>
      <c r="L47" s="12" t="s">
        <v>42</v>
      </c>
    </row>
    <row r="48" spans="2:12" x14ac:dyDescent="0.35">
      <c r="B48" s="7"/>
      <c r="C48" s="7"/>
      <c r="D48" s="10"/>
      <c r="E48" s="13" t="s">
        <v>6</v>
      </c>
      <c r="F48" s="13">
        <f>SUM(F43:F47)</f>
        <v>95</v>
      </c>
      <c r="G48" s="7"/>
      <c r="H48" s="7"/>
      <c r="I48" s="7"/>
      <c r="J48" s="7"/>
      <c r="K48" s="7"/>
      <c r="L48" s="12"/>
    </row>
    <row r="51" spans="2:12" x14ac:dyDescent="0.35">
      <c r="B51" s="8" t="s">
        <v>41</v>
      </c>
      <c r="C51" s="7"/>
      <c r="D51" s="7"/>
      <c r="E51" s="7"/>
      <c r="F51" s="7"/>
      <c r="G51" s="7"/>
      <c r="H51" s="7"/>
      <c r="I51" s="7"/>
      <c r="J51" s="7"/>
      <c r="K51" s="7"/>
      <c r="L51" s="7"/>
    </row>
    <row r="52" spans="2:12" ht="43.5" x14ac:dyDescent="0.35">
      <c r="B52" s="14" t="s">
        <v>13</v>
      </c>
      <c r="C52" s="14" t="s">
        <v>8</v>
      </c>
      <c r="D52" s="18" t="s">
        <v>17</v>
      </c>
      <c r="E52" s="18" t="s">
        <v>26</v>
      </c>
      <c r="F52" s="18" t="s">
        <v>15</v>
      </c>
      <c r="G52" s="7"/>
      <c r="H52" s="3" t="s">
        <v>29</v>
      </c>
      <c r="I52" s="3" t="s">
        <v>23</v>
      </c>
      <c r="J52" s="3" t="s">
        <v>28</v>
      </c>
      <c r="K52" s="3" t="s">
        <v>24</v>
      </c>
      <c r="L52" s="4" t="s">
        <v>25</v>
      </c>
    </row>
    <row r="53" spans="2:12" ht="43.5" x14ac:dyDescent="0.35">
      <c r="B53" s="8" t="s">
        <v>0</v>
      </c>
      <c r="C53" s="9" t="s">
        <v>9</v>
      </c>
      <c r="D53" s="10">
        <v>2</v>
      </c>
      <c r="E53" s="17">
        <f>H53+I53+J53+K53</f>
        <v>12</v>
      </c>
      <c r="F53" s="10">
        <f>D53*E53</f>
        <v>24</v>
      </c>
      <c r="G53" s="7"/>
      <c r="H53" s="7">
        <v>4</v>
      </c>
      <c r="I53" s="7">
        <v>4</v>
      </c>
      <c r="J53" s="7">
        <v>4</v>
      </c>
      <c r="K53" s="7"/>
      <c r="L53" s="12" t="s">
        <v>38</v>
      </c>
    </row>
    <row r="54" spans="2:12" ht="58" x14ac:dyDescent="0.35">
      <c r="B54" s="8" t="s">
        <v>1</v>
      </c>
      <c r="C54" s="9" t="s">
        <v>14</v>
      </c>
      <c r="D54" s="10">
        <v>5</v>
      </c>
      <c r="E54" s="17">
        <f t="shared" ref="E54:E57" si="9">H54+I54+J54+K54</f>
        <v>8</v>
      </c>
      <c r="F54" s="10">
        <f t="shared" ref="F54:F57" si="10">D54*E54</f>
        <v>40</v>
      </c>
      <c r="G54" s="7"/>
      <c r="H54" s="7">
        <v>3</v>
      </c>
      <c r="I54" s="7">
        <v>2</v>
      </c>
      <c r="J54" s="7">
        <v>3</v>
      </c>
      <c r="K54" s="7"/>
      <c r="L54" s="12" t="s">
        <v>44</v>
      </c>
    </row>
    <row r="55" spans="2:12" ht="29" x14ac:dyDescent="0.35">
      <c r="B55" s="8" t="s">
        <v>2</v>
      </c>
      <c r="C55" s="9" t="s">
        <v>10</v>
      </c>
      <c r="D55" s="10">
        <v>1</v>
      </c>
      <c r="E55" s="17">
        <f t="shared" si="9"/>
        <v>7</v>
      </c>
      <c r="F55" s="10">
        <f t="shared" si="10"/>
        <v>7</v>
      </c>
      <c r="G55" s="7"/>
      <c r="H55" s="7">
        <v>3</v>
      </c>
      <c r="I55" s="7">
        <v>2</v>
      </c>
      <c r="J55" s="7">
        <v>2</v>
      </c>
      <c r="K55" s="7"/>
      <c r="L55" s="12" t="s">
        <v>39</v>
      </c>
    </row>
    <row r="56" spans="2:12" ht="87" x14ac:dyDescent="0.35">
      <c r="B56" s="8" t="s">
        <v>3</v>
      </c>
      <c r="C56" s="9" t="s">
        <v>18</v>
      </c>
      <c r="D56" s="10">
        <v>3</v>
      </c>
      <c r="E56" s="17">
        <f t="shared" si="9"/>
        <v>7</v>
      </c>
      <c r="F56" s="10">
        <f t="shared" si="10"/>
        <v>21</v>
      </c>
      <c r="G56" s="7"/>
      <c r="H56" s="7">
        <v>3</v>
      </c>
      <c r="I56" s="7">
        <v>2</v>
      </c>
      <c r="J56" s="7">
        <v>2</v>
      </c>
      <c r="K56" s="7"/>
      <c r="L56" s="12" t="s">
        <v>49</v>
      </c>
    </row>
    <row r="57" spans="2:12" ht="87" x14ac:dyDescent="0.35">
      <c r="B57" s="8" t="s">
        <v>4</v>
      </c>
      <c r="C57" s="9" t="s">
        <v>12</v>
      </c>
      <c r="D57" s="10">
        <v>4</v>
      </c>
      <c r="E57" s="17">
        <f t="shared" si="9"/>
        <v>9</v>
      </c>
      <c r="F57" s="10">
        <f t="shared" si="10"/>
        <v>36</v>
      </c>
      <c r="G57" s="7"/>
      <c r="H57" s="7">
        <v>3</v>
      </c>
      <c r="I57" s="7">
        <v>3</v>
      </c>
      <c r="J57" s="7">
        <v>3</v>
      </c>
      <c r="K57" s="7"/>
      <c r="L57" s="12" t="s">
        <v>40</v>
      </c>
    </row>
    <row r="58" spans="2:12" x14ac:dyDescent="0.35">
      <c r="B58" s="7"/>
      <c r="C58" s="7"/>
      <c r="D58" s="10"/>
      <c r="E58" s="13" t="s">
        <v>6</v>
      </c>
      <c r="F58" s="13">
        <f>SUM(F53:F57)</f>
        <v>128</v>
      </c>
      <c r="G58" s="7"/>
      <c r="H58" s="7"/>
      <c r="I58" s="7"/>
      <c r="J58" s="7"/>
      <c r="K58" s="7"/>
      <c r="L58" s="12"/>
    </row>
  </sheetData>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Aintree University Hospital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CARWYN LANGDOWN</dc:creator>
  <cp:lastModifiedBy>CARWYN LANGDOWN</cp:lastModifiedBy>
  <dcterms:created xsi:type="dcterms:W3CDTF">2021-06-11T09:15:16Z</dcterms:created>
  <dcterms:modified xsi:type="dcterms:W3CDTF">2021-11-05T15:17:10Z</dcterms:modified>
</cp:coreProperties>
</file>